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<sst xmlns="http://schemas.openxmlformats.org/spreadsheetml/2006/main" count="279" uniqueCount="160">
  <si>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</si>
  <si>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</si>
  <si>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</si>
  <si>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</si>
  <si>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</si>
  <si>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</si>
  <si>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</si>
  <si>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</si>
  <si>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</si>
  <si>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</si>
  <si>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</si>
  <si>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</si>
  <si>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</si>
  <si>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</si>
  <si>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</si>
  <si>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</si>
  <si>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</si>
  <si>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</si>
  <si>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</si>
  <si>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</si>
  <si>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</si>
  <si>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</si>
  <si>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</si>
  <si>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</si>
  <si>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</si>
  <si>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</si>
  <si>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</si>
  <si>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</si>
  <si>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</si>
  <si>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</si>
  <si>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</si>
  <si>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</si>
  <si>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</si>
  <si>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</si>
  <si>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</si>
  <si>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</si>
  <si>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</si>
  <si>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</si>
  <si>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</si>
  <si>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</si>
  <si>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</si>
  <si>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</si>
  <si>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</si>
  <si>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</si>
  <si>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</si>
  <si>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</si>
  <si>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</si>
  <si>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</si>
  <si>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</si>
  <si>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</si>
  <si>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</si>
  <si>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</si>
  <si>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</si>
  <si>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</si>
  <si>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DRIENICA, DRIENICA 168</t>
  </si>
  <si>
    <t xml:space="preserve">JKSO : </t>
  </si>
  <si>
    <t>Objekt :SO 07 Drobná architektúra</t>
  </si>
  <si>
    <t>Ceny</t>
  </si>
  <si>
    <t>PRÁCE A DODÁVKY HSV</t>
  </si>
  <si>
    <t>1 - ZEMNE PRÁCE</t>
  </si>
  <si>
    <t>272</t>
  </si>
  <si>
    <t xml:space="preserve">13220-1101   </t>
  </si>
  <si>
    <t xml:space="preserve">Hĺbenie rýh šírka do 60 cm v horn. tr. 3 do 100 m3                                                                      </t>
  </si>
  <si>
    <t xml:space="preserve">m3      </t>
  </si>
  <si>
    <t xml:space="preserve">                    </t>
  </si>
  <si>
    <t>45.11.21</t>
  </si>
  <si>
    <t>50.0*0.60*1.00 =   30.000</t>
  </si>
  <si>
    <t xml:space="preserve">13320-1101   </t>
  </si>
  <si>
    <t xml:space="preserve">Hĺbenie šachiet v horn. tr. 3 do 100 m3                                                                                 </t>
  </si>
  <si>
    <t>0.40*0.40*1.00*21 =   3.360</t>
  </si>
  <si>
    <t xml:space="preserve">16220-1102   </t>
  </si>
  <si>
    <t xml:space="preserve">Vodorovné premiestnenie výkopu do 50 m horn. tr. 1-4                                                                    </t>
  </si>
  <si>
    <t>45.11.24</t>
  </si>
  <si>
    <t>30.0+3.36-15.0 =   18.360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</si>
  <si>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</si>
  <si>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</si>
  <si>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17410-1101   </t>
  </si>
  <si>
    <t xml:space="preserve">Zásyp zhutnený jám, rýh, šachiet alebo okolo objektu                                                                    </t>
  </si>
  <si>
    <t>50.0*0.30*1.00 =   15.000</t>
  </si>
  <si>
    <t xml:space="preserve">1 - ZEMNE PRÁCE  spolu: </t>
  </si>
  <si>
    <t>2 - ZÁKLADY</t>
  </si>
  <si>
    <t>011</t>
  </si>
  <si>
    <t xml:space="preserve">27431-3611   </t>
  </si>
  <si>
    <t xml:space="preserve">Základové pásy z betónu prostého tr. C16/20                                                                             </t>
  </si>
  <si>
    <t>45.25.32</t>
  </si>
  <si>
    <t>50.0*0.60*0.40*1.05 =   12.600</t>
  </si>
  <si>
    <t xml:space="preserve">27531-3611   </t>
  </si>
  <si>
    <t xml:space="preserve">Základové pätky z betónu prostého tr. C16/20                                                                            </t>
  </si>
  <si>
    <t>0.40*0.40*1.00*21*1.05 =   3.528</t>
  </si>
  <si>
    <t xml:space="preserve">27911-3134   </t>
  </si>
  <si>
    <t xml:space="preserve">Základový múr hr. do 30 cm z tvárnic strateného debnenia vr. výplne, betón C16/20                                       </t>
  </si>
  <si>
    <t xml:space="preserve">m2      </t>
  </si>
  <si>
    <t>45.25.21</t>
  </si>
  <si>
    <t>50.0*1.00 =   50.000</t>
  </si>
  <si>
    <t xml:space="preserve">27936-1821   </t>
  </si>
  <si>
    <t xml:space="preserve">Výstuž základových múrov BSt 500 (10505)                                                                                </t>
  </si>
  <si>
    <t xml:space="preserve">t       </t>
  </si>
  <si>
    <t xml:space="preserve">2 - ZÁKLADY  spolu: </t>
  </si>
  <si>
    <t>3 - ZVISLÉ A KOMPLETNÉ KONŠTRUKCIE</t>
  </si>
  <si>
    <t>015</t>
  </si>
  <si>
    <t xml:space="preserve">33817-1121   </t>
  </si>
  <si>
    <t xml:space="preserve">Osadzovanie stĺpikov plotových oceľových do 2,6 m so zaliatím MC                                                        </t>
  </si>
  <si>
    <t xml:space="preserve">kus     </t>
  </si>
  <si>
    <t>45.34.10</t>
  </si>
  <si>
    <t xml:space="preserve">33817-1121.1 </t>
  </si>
  <si>
    <t xml:space="preserve">Osadzovanie nosnikov plotových oceľových HEA ,so zaliatím MC                                                            </t>
  </si>
  <si>
    <t xml:space="preserve">34812-1121   </t>
  </si>
  <si>
    <t xml:space="preserve">Osadenie plotových dosiek 500/2000 mm,po osadeni do HEA nosnikov vypenit stavebnou penou                                </t>
  </si>
  <si>
    <t>MAT</t>
  </si>
  <si>
    <t xml:space="preserve">593 32100031 </t>
  </si>
  <si>
    <t xml:space="preserve">Vyplnovy panel plotovy protihlukovy ,stiepkocementovy VELOX 2000x500 /alebo ekvivalent/                                 </t>
  </si>
  <si>
    <t>26.61.12</t>
  </si>
  <si>
    <t xml:space="preserve">3 - ZVISLÉ A KOMPLETNÉ KONŠTRUKCIE  spolu: </t>
  </si>
  <si>
    <t>9 - OSTATNÉ KONŠTRUKCIE A PRÁCE</t>
  </si>
  <si>
    <t xml:space="preserve">99815-1111   </t>
  </si>
  <si>
    <t xml:space="preserve">Presun hmôt pre oplotenie, obj. zvláštne pre chov živoč., rôzne murov. v. do 10 m                                       </t>
  </si>
  <si>
    <t>45.21.64</t>
  </si>
  <si>
    <t xml:space="preserve">9 - OSTATNÉ KONŠTRUKCIE A PRÁCE  spolu: </t>
  </si>
  <si>
    <t xml:space="preserve">PRÁCE A DODÁVKY HSV  spolu: </t>
  </si>
  <si>
    <t>PRÁCE A DODÁVKY PSV</t>
  </si>
  <si>
    <t>767 - Konštrukcie doplnk. kovové stavebné</t>
  </si>
  <si>
    <t>767</t>
  </si>
  <si>
    <t xml:space="preserve">76791-11.1   </t>
  </si>
  <si>
    <t xml:space="preserve">M+D Tieniaca tkanina oplotenia                                                                                          </t>
  </si>
  <si>
    <t>I</t>
  </si>
  <si>
    <t>50.0*2.00 =   100.000</t>
  </si>
  <si>
    <t xml:space="preserve">76791-1130   </t>
  </si>
  <si>
    <t xml:space="preserve">Montáž oplotenia, pletivom, výšky do 2,0 m                                                                              </t>
  </si>
  <si>
    <t xml:space="preserve">m       </t>
  </si>
  <si>
    <t xml:space="preserve">553 00006531 </t>
  </si>
  <si>
    <t xml:space="preserve">Pletivo pozink 4-hranne poplastovane  v 2000mm                                                                          </t>
  </si>
  <si>
    <t>28.11.23</t>
  </si>
  <si>
    <t>50.0*1.05 =   52.500</t>
  </si>
  <si>
    <t xml:space="preserve">553 0000677  </t>
  </si>
  <si>
    <t xml:space="preserve">Plotovy ocel stlpik DN 48 pozink poplastovany v 2500 mm, vratane klobucika                                              </t>
  </si>
  <si>
    <t xml:space="preserve">553 00006781 </t>
  </si>
  <si>
    <t xml:space="preserve">Plotovy ocel pozink nosnik HEA                                                                                          </t>
  </si>
  <si>
    <t>3.60*1+3,10*14+2,60*6 =   62.600</t>
  </si>
  <si>
    <t xml:space="preserve">553 0000681  </t>
  </si>
  <si>
    <t xml:space="preserve">Drôt napinaci poplastovany                                                                                              </t>
  </si>
  <si>
    <t xml:space="preserve">99876-7201   </t>
  </si>
  <si>
    <t xml:space="preserve">Presun hmôt pre kovové stav. doplnk. konštr. v objektoch výšky do 6 m                                                   </t>
  </si>
  <si>
    <t xml:space="preserve">%       </t>
  </si>
  <si>
    <t>45.42.12</t>
  </si>
  <si>
    <t xml:space="preserve">767 - Konštrukcie doplnk. kovové stavebné  spolu: </t>
  </si>
  <si>
    <t>79 - OSTATNÉ KONŠTRUKCIE A PRÁCE PSV</t>
  </si>
  <si>
    <t>791</t>
  </si>
  <si>
    <t xml:space="preserve">79005-8.71   </t>
  </si>
  <si>
    <t xml:space="preserve">M+D Parkova lavicka XELA K1035, dl 1730mm /alebo ekvivalent/                                                            </t>
  </si>
  <si>
    <t xml:space="preserve">ks      </t>
  </si>
  <si>
    <t>45.34.32</t>
  </si>
  <si>
    <t xml:space="preserve">79005-8.72   </t>
  </si>
  <si>
    <t xml:space="preserve">M+D Odpadkovy kos LUCIO so strieskou V-1045, v.1m, 60l  /alebo ekvivalent/                                              </t>
  </si>
  <si>
    <t xml:space="preserve">79 - OSTATNÉ KONŠTRUKCIE A PRÁCE PSV  spolu: </t>
  </si>
  <si>
    <t xml:space="preserve">PRÁCE A DODÁVKY PSV  spolu: </t>
  </si>
  <si>
    <t>Za rozpočet celkom</t>
  </si>
  <si>
    <t>Projektant:</t>
  </si>
  <si>
    <t xml:space="preserve">Spracoval:                      </t>
  </si>
  <si>
    <t xml:space="preserve">Stavba :DRIENICA, IHRISKO A AMFITEÁTER </t>
  </si>
  <si>
    <t>Dátum: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</si>
</sst>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4.140625" style="29" customWidth="1"/>
    <col min="2" max="2" width="5.00390625" style="30" customWidth="1"/>
    <col min="3" max="3" width="13.00390625" style="31" customWidth="1"/>
    <col min="4" max="4" width="35.7109375" style="38" customWidth="1"/>
    <col min="5" max="5" width="10.7109375" style="33" customWidth="1"/>
    <col min="6" max="6" width="5.28125" style="32" customWidth="1"/>
    <col min="7" max="7" width="9.7109375" style="34" customWidth="1"/>
    <col min="8" max="9" width="9.7109375" style="34" hidden="1" customWidth="1"/>
    <col min="10" max="10" width="10.7109375" style="34" customWidth="1"/>
    <col min="11" max="11" width="7.421875" style="35" hidden="1" customWidth="1"/>
    <col min="12" max="12" width="8.28125" style="35" hidden="1" customWidth="1"/>
    <col min="13" max="13" width="9.140625" style="33" hidden="1" customWidth="1"/>
    <col min="14" max="14" width="7.00390625" style="33" hidden="1" customWidth="1"/>
    <col min="15" max="15" width="3.57421875" style="32" customWidth="1"/>
    <col min="16" max="16" width="12.7109375" style="32" hidden="1" customWidth="1"/>
    <col min="17" max="19" width="13.28125" style="33" hidden="1" customWidth="1"/>
    <col min="20" max="20" width="10.57421875" style="36" hidden="1" customWidth="1"/>
    <col min="21" max="21" width="10.28125" style="36" hidden="1" customWidth="1"/>
    <col min="22" max="22" width="5.7109375" style="36" hidden="1" customWidth="1"/>
    <col min="23" max="23" width="9.140625" style="37" customWidth="1"/>
    <col min="24" max="25" width="5.7109375" style="32" customWidth="1"/>
    <col min="26" max="26" width="6.57421875" style="32" customWidth="1"/>
    <col min="27" max="27" width="24.8515625" style="32" customWidth="1"/>
    <col min="28" max="28" width="4.28125" style="32" customWidth="1"/>
    <col min="29" max="29" width="8.28125" style="32" customWidth="1"/>
    <col min="30" max="30" width="8.7109375" style="32" customWidth="1"/>
    <col min="31" max="34" width="9.140625" style="32" customWidth="1"/>
    <col min="35" max="16384" width="9.140625" style="1" customWidth="1"/>
  </cols>
  <sheetData>
    <row r="1" spans="1:34" ht="12.75">
      <c r="A1" s="19" t="s">
        <v>54</v>
      </c>
      <c r="B1" s="1"/>
      <c r="C1" s="1"/>
      <c r="D1" s="1"/>
      <c r="E1" s="19" t="s">
        <v>157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9" t="s">
        <v>2</v>
      </c>
      <c r="AA1" s="39" t="s">
        <v>3</v>
      </c>
      <c r="AB1" s="39" t="s">
        <v>4</v>
      </c>
      <c r="AC1" s="39" t="s">
        <v>5</v>
      </c>
      <c r="AD1" s="39" t="s">
        <v>6</v>
      </c>
      <c r="AE1" s="1"/>
      <c r="AF1" s="1"/>
      <c r="AG1" s="1"/>
      <c r="AH1" s="1"/>
    </row>
    <row r="2" spans="1:34" ht="12.75">
      <c r="A2" s="19" t="s">
        <v>156</v>
      </c>
      <c r="B2" s="1"/>
      <c r="C2" s="1"/>
      <c r="D2" s="1"/>
      <c r="E2" s="19" t="s">
        <v>55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9" t="s">
        <v>7</v>
      </c>
      <c r="AA2" s="40" t="s">
        <v>24</v>
      </c>
      <c r="AB2" s="40" t="s">
        <v>8</v>
      </c>
      <c r="AC2" s="40"/>
      <c r="AD2" s="41"/>
      <c r="AE2" s="1"/>
      <c r="AF2" s="1"/>
      <c r="AG2" s="1"/>
      <c r="AH2" s="1"/>
    </row>
    <row r="3" spans="1:34" ht="12.75">
      <c r="A3" s="19" t="s">
        <v>17</v>
      </c>
      <c r="B3" s="1"/>
      <c r="C3" s="1"/>
      <c r="D3" s="1"/>
      <c r="E3" s="19" t="s">
        <v>159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9" t="s">
        <v>9</v>
      </c>
      <c r="AA3" s="40" t="s">
        <v>25</v>
      </c>
      <c r="AB3" s="40" t="s">
        <v>8</v>
      </c>
      <c r="AC3" s="40" t="s">
        <v>10</v>
      </c>
      <c r="AD3" s="41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9" t="s">
        <v>12</v>
      </c>
      <c r="AA4" s="40" t="s">
        <v>26</v>
      </c>
      <c r="AB4" s="40" t="s">
        <v>8</v>
      </c>
      <c r="AC4" s="40"/>
      <c r="AD4" s="41"/>
      <c r="AE4" s="1"/>
      <c r="AF4" s="1"/>
      <c r="AG4" s="1"/>
      <c r="AH4" s="1"/>
    </row>
    <row r="5" spans="1:34" ht="12.75">
      <c r="A5" s="19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9" t="s">
        <v>13</v>
      </c>
      <c r="AA5" s="40" t="s">
        <v>25</v>
      </c>
      <c r="AB5" s="40" t="s">
        <v>8</v>
      </c>
      <c r="AC5" s="40" t="s">
        <v>10</v>
      </c>
      <c r="AD5" s="41" t="s">
        <v>11</v>
      </c>
      <c r="AE5" s="1"/>
      <c r="AF5" s="1"/>
      <c r="AG5" s="1"/>
      <c r="AH5" s="1"/>
    </row>
    <row r="6" spans="1:34" ht="12.75">
      <c r="A6" s="19" t="s">
        <v>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14</v>
      </c>
      <c r="I9" s="10" t="s">
        <v>18</v>
      </c>
      <c r="J9" s="10" t="s">
        <v>19</v>
      </c>
      <c r="K9" s="11" t="s">
        <v>20</v>
      </c>
      <c r="L9" s="12"/>
      <c r="M9" s="13" t="s">
        <v>21</v>
      </c>
      <c r="N9" s="12"/>
      <c r="O9" s="20" t="s">
        <v>1</v>
      </c>
      <c r="P9" s="21" t="s">
        <v>34</v>
      </c>
      <c r="Q9" s="22" t="s">
        <v>31</v>
      </c>
      <c r="R9" s="22" t="s">
        <v>31</v>
      </c>
      <c r="S9" s="23" t="s">
        <v>31</v>
      </c>
      <c r="T9" s="27" t="s">
        <v>35</v>
      </c>
      <c r="U9" s="27" t="s">
        <v>36</v>
      </c>
      <c r="V9" s="27" t="s">
        <v>37</v>
      </c>
      <c r="W9" s="28" t="s">
        <v>23</v>
      </c>
      <c r="X9" s="28" t="s">
        <v>38</v>
      </c>
      <c r="Y9" s="28" t="s">
        <v>39</v>
      </c>
      <c r="Z9" s="1"/>
      <c r="AA9" s="1"/>
      <c r="AB9" s="1" t="s">
        <v>37</v>
      </c>
      <c r="AC9" s="1"/>
      <c r="AD9" s="1"/>
      <c r="AE9" s="1"/>
      <c r="AF9" s="1"/>
      <c r="AG9" s="1"/>
      <c r="AH9" s="1"/>
    </row>
    <row r="10" spans="1:34" ht="13.5" thickBot="1">
      <c r="A10" s="14" t="s">
        <v>40</v>
      </c>
      <c r="B10" s="15" t="s">
        <v>41</v>
      </c>
      <c r="C10" s="16"/>
      <c r="D10" s="15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  <c r="I10" s="15" t="s">
        <v>22</v>
      </c>
      <c r="J10" s="15"/>
      <c r="K10" s="15" t="s">
        <v>33</v>
      </c>
      <c r="L10" s="15" t="s">
        <v>19</v>
      </c>
      <c r="M10" s="17" t="s">
        <v>33</v>
      </c>
      <c r="N10" s="15" t="s">
        <v>19</v>
      </c>
      <c r="O10" s="18" t="s">
        <v>47</v>
      </c>
      <c r="P10" s="24"/>
      <c r="Q10" s="25" t="s">
        <v>48</v>
      </c>
      <c r="R10" s="25" t="s">
        <v>49</v>
      </c>
      <c r="S10" s="26" t="s">
        <v>50</v>
      </c>
      <c r="T10" s="27" t="s">
        <v>51</v>
      </c>
      <c r="U10" s="27" t="s">
        <v>52</v>
      </c>
      <c r="V10" s="27" t="s">
        <v>53</v>
      </c>
      <c r="W10" s="28"/>
      <c r="X10" s="1"/>
      <c r="Y10" s="1"/>
      <c r="Z10" s="1"/>
      <c r="AA10" s="1"/>
      <c r="AB10" s="1" t="s">
        <v>57</v>
      </c>
      <c r="AC10" s="1"/>
      <c r="AD10" s="1"/>
      <c r="AE10" s="1"/>
      <c r="AF10" s="1"/>
      <c r="AG10" s="1"/>
      <c r="AH10" s="1"/>
    </row>
    <row r="11" ht="13.5" thickTop="1"/>
    <row r="12" ht="12.75">
      <c r="B12" s="42" t="s">
        <v>58</v>
      </c>
    </row>
    <row r="13" ht="12.75">
      <c r="B13" s="31" t="s">
        <v>59</v>
      </c>
    </row>
    <row r="14" spans="1:28" ht="12.75">
      <c r="A14" s="29">
        <v>1</v>
      </c>
      <c r="B14" s="30" t="s">
        <v>60</v>
      </c>
      <c r="C14" s="31" t="s">
        <v>61</v>
      </c>
      <c r="D14" s="38" t="s">
        <v>62</v>
      </c>
      <c r="E14" s="33">
        <v>30</v>
      </c>
      <c r="F14" s="32" t="s">
        <v>63</v>
      </c>
      <c r="H14" s="34">
        <f>ROUND(E14*G14,2)</f>
        <v>0</v>
      </c>
      <c r="J14" s="34">
        <f>ROUND(E14*G14,2)</f>
        <v>0</v>
      </c>
      <c r="P14" s="32" t="s">
        <v>64</v>
      </c>
      <c r="V14" s="36" t="s">
        <v>16</v>
      </c>
      <c r="Z14" s="32" t="s">
        <v>65</v>
      </c>
      <c r="AA14" s="32">
        <v>103020102001</v>
      </c>
      <c r="AB14" s="32">
        <v>1</v>
      </c>
    </row>
    <row r="15" spans="4:22" ht="12.75">
      <c r="D15" s="38" t="s">
        <v>66</v>
      </c>
      <c r="V15" s="36" t="s">
        <v>0</v>
      </c>
    </row>
    <row r="16" spans="1:28" ht="12.75">
      <c r="A16" s="29">
        <v>2</v>
      </c>
      <c r="B16" s="30" t="s">
        <v>60</v>
      </c>
      <c r="C16" s="31" t="s">
        <v>67</v>
      </c>
      <c r="D16" s="38" t="s">
        <v>68</v>
      </c>
      <c r="E16" s="33">
        <v>3.36</v>
      </c>
      <c r="F16" s="32" t="s">
        <v>63</v>
      </c>
      <c r="H16" s="34">
        <f>ROUND(E16*G16,2)</f>
        <v>0</v>
      </c>
      <c r="J16" s="34">
        <f>ROUND(E16*G16,2)</f>
        <v>0</v>
      </c>
      <c r="P16" s="32" t="s">
        <v>64</v>
      </c>
      <c r="V16" s="36" t="s">
        <v>16</v>
      </c>
      <c r="Z16" s="32" t="s">
        <v>65</v>
      </c>
      <c r="AA16" s="32">
        <v>103030202001</v>
      </c>
      <c r="AB16" s="32">
        <v>1</v>
      </c>
    </row>
    <row r="17" spans="4:22" ht="12.75">
      <c r="D17" s="38" t="s">
        <v>69</v>
      </c>
      <c r="V17" s="36" t="s">
        <v>0</v>
      </c>
    </row>
    <row r="18" spans="1:28" ht="12.75">
      <c r="A18" s="29">
        <v>3</v>
      </c>
      <c r="B18" s="30" t="s">
        <v>60</v>
      </c>
      <c r="C18" s="31" t="s">
        <v>70</v>
      </c>
      <c r="D18" s="38" t="s">
        <v>71</v>
      </c>
      <c r="E18" s="33">
        <v>18.36</v>
      </c>
      <c r="F18" s="32" t="s">
        <v>63</v>
      </c>
      <c r="H18" s="34">
        <f>ROUND(E18*G18,2)</f>
        <v>0</v>
      </c>
      <c r="J18" s="34">
        <f>ROUND(E18*G18,2)</f>
        <v>0</v>
      </c>
      <c r="P18" s="32" t="s">
        <v>64</v>
      </c>
      <c r="V18" s="36" t="s">
        <v>16</v>
      </c>
      <c r="Z18" s="32" t="s">
        <v>72</v>
      </c>
      <c r="AA18" s="32">
        <v>106020101002</v>
      </c>
      <c r="AB18" s="32">
        <v>1</v>
      </c>
    </row>
    <row r="19" spans="4:22" ht="12.75">
      <c r="D19" s="38" t="s">
        <v>73</v>
      </c>
      <c r="V19" s="36" t="s">
        <v>0</v>
      </c>
    </row>
    <row r="20" spans="1:28" ht="12.75">
      <c r="A20" s="29">
        <v>4</v>
      </c>
      <c r="B20" s="30" t="s">
        <v>60</v>
      </c>
      <c r="C20" s="31" t="s">
        <v>74</v>
      </c>
      <c r="D20" s="38" t="s">
        <v>75</v>
      </c>
      <c r="E20" s="33">
        <v>18.36</v>
      </c>
      <c r="F20" s="32" t="s">
        <v>63</v>
      </c>
      <c r="H20" s="34">
        <f>ROUND(E20*G20,2)</f>
        <v>0</v>
      </c>
      <c r="J20" s="34">
        <f>ROUND(E20*G20,2)</f>
        <v>0</v>
      </c>
      <c r="P20" s="32" t="s">
        <v>64</v>
      </c>
      <c r="V20" s="36" t="s">
        <v>16</v>
      </c>
      <c r="Z20" s="32" t="s">
        <v>72</v>
      </c>
      <c r="AA20" s="32">
        <v>104010007001</v>
      </c>
      <c r="AB20" s="32">
        <v>1</v>
      </c>
    </row>
    <row r="21" spans="1:28" ht="12.75">
      <c r="A21" s="29">
        <v>5</v>
      </c>
      <c r="B21" s="30" t="s">
        <v>60</v>
      </c>
      <c r="C21" s="31" t="s">
        <v>76</v>
      </c>
      <c r="D21" s="38" t="s">
        <v>77</v>
      </c>
      <c r="E21" s="33">
        <v>15</v>
      </c>
      <c r="F21" s="32" t="s">
        <v>63</v>
      </c>
      <c r="H21" s="34">
        <f>ROUND(E21*G21,2)</f>
        <v>0</v>
      </c>
      <c r="J21" s="34">
        <f>ROUND(E21*G21,2)</f>
        <v>0</v>
      </c>
      <c r="P21" s="32" t="s">
        <v>64</v>
      </c>
      <c r="V21" s="36" t="s">
        <v>16</v>
      </c>
      <c r="Z21" s="32" t="s">
        <v>65</v>
      </c>
      <c r="AA21" s="32">
        <v>104040207001</v>
      </c>
      <c r="AB21" s="32">
        <v>1</v>
      </c>
    </row>
    <row r="22" spans="4:22" ht="12.75">
      <c r="D22" s="38" t="s">
        <v>78</v>
      </c>
      <c r="V22" s="36" t="s">
        <v>0</v>
      </c>
    </row>
    <row r="23" spans="4:23" ht="12.75">
      <c r="D23" s="43" t="s">
        <v>79</v>
      </c>
      <c r="E23" s="44">
        <f>J23</f>
        <v>0</v>
      </c>
      <c r="H23" s="44">
        <f>SUM(H12:H22)</f>
        <v>0</v>
      </c>
      <c r="I23" s="44">
        <f>SUM(I12:I22)</f>
        <v>0</v>
      </c>
      <c r="J23" s="44">
        <f>SUM(J12:J22)</f>
        <v>0</v>
      </c>
      <c r="L23" s="45">
        <f>SUM(L12:L22)</f>
        <v>0</v>
      </c>
      <c r="N23" s="46">
        <f>SUM(N12:N22)</f>
        <v>0</v>
      </c>
      <c r="W23" s="37">
        <f>SUM(W12:W22)</f>
        <v>0</v>
      </c>
    </row>
    <row r="25" ht="12.75">
      <c r="B25" s="31" t="s">
        <v>80</v>
      </c>
    </row>
    <row r="26" spans="1:28" ht="12.75">
      <c r="A26" s="29">
        <v>6</v>
      </c>
      <c r="B26" s="30" t="s">
        <v>81</v>
      </c>
      <c r="C26" s="31" t="s">
        <v>82</v>
      </c>
      <c r="D26" s="38" t="s">
        <v>83</v>
      </c>
      <c r="E26" s="33">
        <v>12.6</v>
      </c>
      <c r="F26" s="32" t="s">
        <v>63</v>
      </c>
      <c r="H26" s="34">
        <f>ROUND(E26*G26,2)</f>
        <v>0</v>
      </c>
      <c r="J26" s="34">
        <f>ROUND(E26*G26,2)</f>
        <v>0</v>
      </c>
      <c r="K26" s="35">
        <v>2.41931</v>
      </c>
      <c r="L26" s="35">
        <f>E26*K26</f>
        <v>30.483306</v>
      </c>
      <c r="P26" s="32" t="s">
        <v>64</v>
      </c>
      <c r="V26" s="36" t="s">
        <v>16</v>
      </c>
      <c r="Z26" s="32" t="s">
        <v>84</v>
      </c>
      <c r="AA26" s="32">
        <v>1101010104001</v>
      </c>
      <c r="AB26" s="32">
        <v>1</v>
      </c>
    </row>
    <row r="27" spans="4:22" ht="12.75">
      <c r="D27" s="38" t="s">
        <v>85</v>
      </c>
      <c r="V27" s="36" t="s">
        <v>0</v>
      </c>
    </row>
    <row r="28" spans="1:28" ht="12.75">
      <c r="A28" s="29">
        <v>7</v>
      </c>
      <c r="B28" s="30" t="s">
        <v>81</v>
      </c>
      <c r="C28" s="31" t="s">
        <v>86</v>
      </c>
      <c r="D28" s="38" t="s">
        <v>87</v>
      </c>
      <c r="E28" s="33">
        <v>3.528</v>
      </c>
      <c r="F28" s="32" t="s">
        <v>63</v>
      </c>
      <c r="H28" s="34">
        <f>ROUND(E28*G28,2)</f>
        <v>0</v>
      </c>
      <c r="J28" s="34">
        <f>ROUND(E28*G28,2)</f>
        <v>0</v>
      </c>
      <c r="K28" s="35">
        <v>2.41931</v>
      </c>
      <c r="L28" s="35">
        <f>E28*K28</f>
        <v>8.53532568</v>
      </c>
      <c r="P28" s="32" t="s">
        <v>64</v>
      </c>
      <c r="V28" s="36" t="s">
        <v>16</v>
      </c>
      <c r="Z28" s="32" t="s">
        <v>84</v>
      </c>
      <c r="AA28" s="32">
        <v>1101020104001</v>
      </c>
      <c r="AB28" s="32">
        <v>1</v>
      </c>
    </row>
    <row r="29" spans="4:22" ht="12.75">
      <c r="D29" s="38" t="s">
        <v>88</v>
      </c>
      <c r="V29" s="36" t="s">
        <v>0</v>
      </c>
    </row>
    <row r="30" spans="1:28" ht="25.5">
      <c r="A30" s="29">
        <v>8</v>
      </c>
      <c r="B30" s="30" t="s">
        <v>81</v>
      </c>
      <c r="C30" s="31" t="s">
        <v>89</v>
      </c>
      <c r="D30" s="38" t="s">
        <v>90</v>
      </c>
      <c r="E30" s="33">
        <v>50</v>
      </c>
      <c r="F30" s="32" t="s">
        <v>91</v>
      </c>
      <c r="H30" s="34">
        <f>ROUND(E30*G30,2)</f>
        <v>0</v>
      </c>
      <c r="J30" s="34">
        <f>ROUND(E30*G30,2)</f>
        <v>0</v>
      </c>
      <c r="K30" s="35">
        <v>0.72157</v>
      </c>
      <c r="L30" s="35">
        <f>E30*K30</f>
        <v>36.078500000000005</v>
      </c>
      <c r="P30" s="32" t="s">
        <v>64</v>
      </c>
      <c r="V30" s="36" t="s">
        <v>16</v>
      </c>
      <c r="Z30" s="32" t="s">
        <v>92</v>
      </c>
      <c r="AA30" s="32" t="s">
        <v>64</v>
      </c>
      <c r="AB30" s="32">
        <v>1</v>
      </c>
    </row>
    <row r="31" spans="4:22" ht="12.75">
      <c r="D31" s="38" t="s">
        <v>93</v>
      </c>
      <c r="V31" s="36" t="s">
        <v>0</v>
      </c>
    </row>
    <row r="32" spans="1:28" ht="12.75">
      <c r="A32" s="29">
        <v>9</v>
      </c>
      <c r="B32" s="30" t="s">
        <v>81</v>
      </c>
      <c r="C32" s="31" t="s">
        <v>94</v>
      </c>
      <c r="D32" s="38" t="s">
        <v>95</v>
      </c>
      <c r="E32" s="33">
        <v>0.5</v>
      </c>
      <c r="F32" s="32" t="s">
        <v>96</v>
      </c>
      <c r="H32" s="34">
        <f>ROUND(E32*G32,2)</f>
        <v>0</v>
      </c>
      <c r="J32" s="34">
        <f>ROUND(E32*G32,2)</f>
        <v>0</v>
      </c>
      <c r="K32" s="35">
        <v>1.04838</v>
      </c>
      <c r="L32" s="35">
        <f>E32*K32</f>
        <v>0.52419</v>
      </c>
      <c r="P32" s="32" t="s">
        <v>64</v>
      </c>
      <c r="V32" s="36" t="s">
        <v>16</v>
      </c>
      <c r="Z32" s="32" t="s">
        <v>84</v>
      </c>
      <c r="AA32" s="32">
        <v>1101042106001</v>
      </c>
      <c r="AB32" s="32">
        <v>1</v>
      </c>
    </row>
    <row r="33" spans="4:23" ht="12.75">
      <c r="D33" s="43" t="s">
        <v>97</v>
      </c>
      <c r="E33" s="44">
        <f>J33</f>
        <v>0</v>
      </c>
      <c r="H33" s="44">
        <f>SUM(H25:H32)</f>
        <v>0</v>
      </c>
      <c r="I33" s="44">
        <f>SUM(I25:I32)</f>
        <v>0</v>
      </c>
      <c r="J33" s="44">
        <f>SUM(J25:J32)</f>
        <v>0</v>
      </c>
      <c r="L33" s="45">
        <f>SUM(L25:L32)</f>
        <v>75.62132168000001</v>
      </c>
      <c r="N33" s="46">
        <f>SUM(N25:N32)</f>
        <v>0</v>
      </c>
      <c r="W33" s="37">
        <f>SUM(W25:W32)</f>
        <v>0</v>
      </c>
    </row>
    <row r="35" ht="12.75">
      <c r="B35" s="31" t="s">
        <v>98</v>
      </c>
    </row>
    <row r="36" spans="1:28" ht="25.5">
      <c r="A36" s="29">
        <v>10</v>
      </c>
      <c r="B36" s="30" t="s">
        <v>99</v>
      </c>
      <c r="C36" s="31" t="s">
        <v>100</v>
      </c>
      <c r="D36" s="38" t="s">
        <v>101</v>
      </c>
      <c r="E36" s="33">
        <v>26</v>
      </c>
      <c r="F36" s="32" t="s">
        <v>102</v>
      </c>
      <c r="H36" s="34">
        <f>ROUND(E36*G36,2)</f>
        <v>0</v>
      </c>
      <c r="J36" s="34">
        <f>ROUND(E36*G36,2)</f>
        <v>0</v>
      </c>
      <c r="K36" s="35">
        <v>0.00702</v>
      </c>
      <c r="L36" s="35">
        <f>E36*K36</f>
        <v>0.18252000000000002</v>
      </c>
      <c r="P36" s="32" t="s">
        <v>64</v>
      </c>
      <c r="V36" s="36" t="s">
        <v>16</v>
      </c>
      <c r="Z36" s="32" t="s">
        <v>103</v>
      </c>
      <c r="AA36" s="32">
        <v>1103043203016</v>
      </c>
      <c r="AB36" s="32">
        <v>1</v>
      </c>
    </row>
    <row r="37" spans="1:28" ht="25.5">
      <c r="A37" s="29">
        <v>11</v>
      </c>
      <c r="B37" s="30" t="s">
        <v>99</v>
      </c>
      <c r="C37" s="31" t="s">
        <v>104</v>
      </c>
      <c r="D37" s="38" t="s">
        <v>105</v>
      </c>
      <c r="E37" s="33">
        <v>21</v>
      </c>
      <c r="F37" s="32" t="s">
        <v>102</v>
      </c>
      <c r="H37" s="34">
        <f>ROUND(E37*G37,2)</f>
        <v>0</v>
      </c>
      <c r="J37" s="34">
        <f>ROUND(E37*G37,2)</f>
        <v>0</v>
      </c>
      <c r="K37" s="35">
        <v>0.00702</v>
      </c>
      <c r="L37" s="35">
        <f>E37*K37</f>
        <v>0.14742</v>
      </c>
      <c r="P37" s="32" t="s">
        <v>64</v>
      </c>
      <c r="V37" s="36" t="s">
        <v>16</v>
      </c>
      <c r="Z37" s="32" t="s">
        <v>103</v>
      </c>
      <c r="AA37" s="32">
        <v>1103043203016</v>
      </c>
      <c r="AB37" s="32">
        <v>7</v>
      </c>
    </row>
    <row r="38" spans="1:28" ht="25.5">
      <c r="A38" s="29">
        <v>12</v>
      </c>
      <c r="B38" s="30" t="s">
        <v>99</v>
      </c>
      <c r="C38" s="31" t="s">
        <v>106</v>
      </c>
      <c r="D38" s="38" t="s">
        <v>107</v>
      </c>
      <c r="E38" s="33">
        <v>91</v>
      </c>
      <c r="F38" s="32" t="s">
        <v>102</v>
      </c>
      <c r="H38" s="34">
        <f>ROUND(E38*G38,2)</f>
        <v>0</v>
      </c>
      <c r="J38" s="34">
        <f>ROUND(E38*G38,2)</f>
        <v>0</v>
      </c>
      <c r="K38" s="35">
        <v>0.00702</v>
      </c>
      <c r="L38" s="35">
        <f>E38*K38</f>
        <v>0.63882</v>
      </c>
      <c r="P38" s="32" t="s">
        <v>64</v>
      </c>
      <c r="V38" s="36" t="s">
        <v>16</v>
      </c>
      <c r="Z38" s="32" t="s">
        <v>103</v>
      </c>
      <c r="AA38" s="32">
        <v>1202081400001</v>
      </c>
      <c r="AB38" s="32">
        <v>1</v>
      </c>
    </row>
    <row r="39" spans="1:28" ht="25.5">
      <c r="A39" s="29">
        <v>13</v>
      </c>
      <c r="B39" s="30" t="s">
        <v>108</v>
      </c>
      <c r="C39" s="31" t="s">
        <v>109</v>
      </c>
      <c r="D39" s="38" t="s">
        <v>110</v>
      </c>
      <c r="E39" s="33">
        <v>91</v>
      </c>
      <c r="F39" s="32" t="s">
        <v>102</v>
      </c>
      <c r="I39" s="34">
        <f>ROUND(E39*G39,2)</f>
        <v>0</v>
      </c>
      <c r="J39" s="34">
        <f>ROUND(E39*G39,2)</f>
        <v>0</v>
      </c>
      <c r="K39" s="35">
        <v>0.045</v>
      </c>
      <c r="L39" s="35">
        <f>E39*K39</f>
        <v>4.095</v>
      </c>
      <c r="P39" s="32" t="s">
        <v>64</v>
      </c>
      <c r="V39" s="36" t="s">
        <v>15</v>
      </c>
      <c r="Z39" s="32" t="s">
        <v>111</v>
      </c>
      <c r="AA39" s="32" t="s">
        <v>64</v>
      </c>
      <c r="AB39" s="32">
        <v>8</v>
      </c>
    </row>
    <row r="40" spans="4:23" ht="12.75">
      <c r="D40" s="43" t="s">
        <v>112</v>
      </c>
      <c r="E40" s="44">
        <f>J40</f>
        <v>0</v>
      </c>
      <c r="H40" s="44">
        <f>SUM(H35:H39)</f>
        <v>0</v>
      </c>
      <c r="I40" s="44">
        <f>SUM(I35:I39)</f>
        <v>0</v>
      </c>
      <c r="J40" s="44">
        <f>SUM(J35:J39)</f>
        <v>0</v>
      </c>
      <c r="L40" s="45">
        <f>SUM(L35:L39)</f>
        <v>5.06376</v>
      </c>
      <c r="N40" s="46">
        <f>SUM(N35:N39)</f>
        <v>0</v>
      </c>
      <c r="W40" s="37">
        <f>SUM(W35:W39)</f>
        <v>0</v>
      </c>
    </row>
    <row r="42" ht="12.75">
      <c r="B42" s="31" t="s">
        <v>113</v>
      </c>
    </row>
    <row r="43" spans="1:28" ht="25.5">
      <c r="A43" s="29">
        <v>14</v>
      </c>
      <c r="B43" s="30" t="s">
        <v>99</v>
      </c>
      <c r="C43" s="31" t="s">
        <v>114</v>
      </c>
      <c r="D43" s="38" t="s">
        <v>115</v>
      </c>
      <c r="E43" s="33">
        <v>80.685</v>
      </c>
      <c r="F43" s="32" t="s">
        <v>96</v>
      </c>
      <c r="H43" s="34">
        <f>ROUND(E43*G43,2)</f>
        <v>0</v>
      </c>
      <c r="J43" s="34">
        <f>ROUND(E43*G43,2)</f>
        <v>0</v>
      </c>
      <c r="P43" s="32" t="s">
        <v>64</v>
      </c>
      <c r="V43" s="36" t="s">
        <v>16</v>
      </c>
      <c r="Z43" s="32" t="s">
        <v>116</v>
      </c>
      <c r="AA43" s="32">
        <v>1199220000101</v>
      </c>
      <c r="AB43" s="32">
        <v>7</v>
      </c>
    </row>
    <row r="44" spans="4:23" ht="12.75">
      <c r="D44" s="43" t="s">
        <v>117</v>
      </c>
      <c r="E44" s="44">
        <f>J44</f>
        <v>0</v>
      </c>
      <c r="H44" s="44">
        <f>SUM(H42:H43)</f>
        <v>0</v>
      </c>
      <c r="I44" s="44">
        <f>SUM(I42:I43)</f>
        <v>0</v>
      </c>
      <c r="J44" s="44">
        <f>SUM(J42:J43)</f>
        <v>0</v>
      </c>
      <c r="L44" s="45">
        <f>SUM(L42:L43)</f>
        <v>0</v>
      </c>
      <c r="N44" s="46">
        <f>SUM(N42:N43)</f>
        <v>0</v>
      </c>
      <c r="W44" s="37">
        <f>SUM(W42:W43)</f>
        <v>0</v>
      </c>
    </row>
    <row r="46" spans="4:23" ht="12.75">
      <c r="D46" s="43" t="s">
        <v>118</v>
      </c>
      <c r="E46" s="46">
        <f>J46</f>
        <v>0</v>
      </c>
      <c r="H46" s="44">
        <f>+H23+H33+H40+H44</f>
        <v>0</v>
      </c>
      <c r="I46" s="44">
        <f>+I23+I33+I40+I44</f>
        <v>0</v>
      </c>
      <c r="J46" s="44">
        <f>+J23+J33+J40+J44</f>
        <v>0</v>
      </c>
      <c r="L46" s="45">
        <f>+L23+L33+L40+L44</f>
        <v>80.68508168000001</v>
      </c>
      <c r="N46" s="46">
        <f>+N23+N33+N40+N44</f>
        <v>0</v>
      </c>
      <c r="W46" s="37">
        <f>+W23+W33+W40+W44</f>
        <v>0</v>
      </c>
    </row>
    <row r="48" ht="12.75">
      <c r="B48" s="42" t="s">
        <v>119</v>
      </c>
    </row>
    <row r="49" ht="12.75">
      <c r="B49" s="31" t="s">
        <v>120</v>
      </c>
    </row>
    <row r="50" spans="1:28" ht="12.75">
      <c r="A50" s="29">
        <v>15</v>
      </c>
      <c r="B50" s="30" t="s">
        <v>121</v>
      </c>
      <c r="C50" s="31" t="s">
        <v>122</v>
      </c>
      <c r="D50" s="38" t="s">
        <v>123</v>
      </c>
      <c r="E50" s="33">
        <v>100</v>
      </c>
      <c r="F50" s="32" t="s">
        <v>91</v>
      </c>
      <c r="H50" s="34">
        <f>ROUND(E50*G50,2)</f>
        <v>0</v>
      </c>
      <c r="J50" s="34">
        <f>ROUND(E50*G50,2)</f>
        <v>0</v>
      </c>
      <c r="P50" s="32" t="s">
        <v>64</v>
      </c>
      <c r="V50" s="36" t="s">
        <v>124</v>
      </c>
      <c r="Z50" s="32" t="s">
        <v>103</v>
      </c>
      <c r="AA50" s="32">
        <v>671208</v>
      </c>
      <c r="AB50" s="32">
        <v>7</v>
      </c>
    </row>
    <row r="51" spans="4:22" ht="12.75">
      <c r="D51" s="38" t="s">
        <v>125</v>
      </c>
      <c r="V51" s="36" t="s">
        <v>0</v>
      </c>
    </row>
    <row r="52" spans="1:28" ht="12.75">
      <c r="A52" s="29">
        <v>16</v>
      </c>
      <c r="B52" s="30" t="s">
        <v>121</v>
      </c>
      <c r="C52" s="31" t="s">
        <v>126</v>
      </c>
      <c r="D52" s="38" t="s">
        <v>127</v>
      </c>
      <c r="E52" s="33">
        <v>50</v>
      </c>
      <c r="F52" s="32" t="s">
        <v>128</v>
      </c>
      <c r="H52" s="34">
        <f>ROUND(E52*G52,2)</f>
        <v>0</v>
      </c>
      <c r="J52" s="34">
        <f>ROUND(E52*G52,2)</f>
        <v>0</v>
      </c>
      <c r="P52" s="32" t="s">
        <v>64</v>
      </c>
      <c r="V52" s="36" t="s">
        <v>124</v>
      </c>
      <c r="Z52" s="32" t="s">
        <v>103</v>
      </c>
      <c r="AA52" s="32">
        <v>671208</v>
      </c>
      <c r="AB52" s="32">
        <v>1</v>
      </c>
    </row>
    <row r="53" spans="1:28" ht="12.75">
      <c r="A53" s="29">
        <v>17</v>
      </c>
      <c r="B53" s="30" t="s">
        <v>108</v>
      </c>
      <c r="C53" s="31" t="s">
        <v>129</v>
      </c>
      <c r="D53" s="38" t="s">
        <v>130</v>
      </c>
      <c r="E53" s="33">
        <v>52.5</v>
      </c>
      <c r="F53" s="32" t="s">
        <v>128</v>
      </c>
      <c r="I53" s="34">
        <f>ROUND(E53*G53,2)</f>
        <v>0</v>
      </c>
      <c r="J53" s="34">
        <f>ROUND(E53*G53,2)</f>
        <v>0</v>
      </c>
      <c r="K53" s="35">
        <v>0.001</v>
      </c>
      <c r="L53" s="35">
        <f>E53*K53</f>
        <v>0.0525</v>
      </c>
      <c r="P53" s="32" t="s">
        <v>64</v>
      </c>
      <c r="V53" s="36" t="s">
        <v>15</v>
      </c>
      <c r="Z53" s="32" t="s">
        <v>131</v>
      </c>
      <c r="AA53" s="32" t="s">
        <v>64</v>
      </c>
      <c r="AB53" s="32">
        <v>8</v>
      </c>
    </row>
    <row r="54" spans="4:22" ht="12.75">
      <c r="D54" s="38" t="s">
        <v>132</v>
      </c>
      <c r="V54" s="36" t="s">
        <v>0</v>
      </c>
    </row>
    <row r="55" spans="1:28" ht="25.5">
      <c r="A55" s="29">
        <v>18</v>
      </c>
      <c r="B55" s="30" t="s">
        <v>108</v>
      </c>
      <c r="C55" s="31" t="s">
        <v>133</v>
      </c>
      <c r="D55" s="38" t="s">
        <v>134</v>
      </c>
      <c r="E55" s="33">
        <v>26</v>
      </c>
      <c r="F55" s="32" t="s">
        <v>102</v>
      </c>
      <c r="I55" s="34">
        <f>ROUND(E55*G55,2)</f>
        <v>0</v>
      </c>
      <c r="J55" s="34">
        <f>ROUND(E55*G55,2)</f>
        <v>0</v>
      </c>
      <c r="K55" s="35">
        <v>0.001</v>
      </c>
      <c r="L55" s="35">
        <f>E55*K55</f>
        <v>0.026000000000000002</v>
      </c>
      <c r="P55" s="32" t="s">
        <v>64</v>
      </c>
      <c r="V55" s="36" t="s">
        <v>15</v>
      </c>
      <c r="Z55" s="32" t="s">
        <v>131</v>
      </c>
      <c r="AA55" s="32" t="s">
        <v>64</v>
      </c>
      <c r="AB55" s="32">
        <v>8</v>
      </c>
    </row>
    <row r="56" spans="1:28" ht="12.75">
      <c r="A56" s="29">
        <v>19</v>
      </c>
      <c r="B56" s="30" t="s">
        <v>108</v>
      </c>
      <c r="C56" s="31" t="s">
        <v>135</v>
      </c>
      <c r="D56" s="38" t="s">
        <v>136</v>
      </c>
      <c r="E56" s="33">
        <v>62.6</v>
      </c>
      <c r="F56" s="32" t="s">
        <v>128</v>
      </c>
      <c r="I56" s="34">
        <f>ROUND(E56*G56,2)</f>
        <v>0</v>
      </c>
      <c r="J56" s="34">
        <f>ROUND(E56*G56,2)</f>
        <v>0</v>
      </c>
      <c r="K56" s="35">
        <v>0.001</v>
      </c>
      <c r="L56" s="35">
        <f>E56*K56</f>
        <v>0.0626</v>
      </c>
      <c r="P56" s="32" t="s">
        <v>64</v>
      </c>
      <c r="V56" s="36" t="s">
        <v>15</v>
      </c>
      <c r="Z56" s="32" t="s">
        <v>131</v>
      </c>
      <c r="AA56" s="32" t="s">
        <v>64</v>
      </c>
      <c r="AB56" s="32">
        <v>8</v>
      </c>
    </row>
    <row r="57" spans="4:22" ht="12.75">
      <c r="D57" s="38" t="s">
        <v>137</v>
      </c>
      <c r="V57" s="36" t="s">
        <v>0</v>
      </c>
    </row>
    <row r="58" spans="1:28" ht="12.75">
      <c r="A58" s="29">
        <v>20</v>
      </c>
      <c r="B58" s="30" t="s">
        <v>108</v>
      </c>
      <c r="C58" s="31" t="s">
        <v>138</v>
      </c>
      <c r="D58" s="38" t="s">
        <v>139</v>
      </c>
      <c r="E58" s="33">
        <v>165</v>
      </c>
      <c r="F58" s="32" t="s">
        <v>128</v>
      </c>
      <c r="I58" s="34">
        <f>ROUND(E58*G58,2)</f>
        <v>0</v>
      </c>
      <c r="J58" s="34">
        <f>ROUND(E58*G58,2)</f>
        <v>0</v>
      </c>
      <c r="K58" s="35">
        <v>0.001</v>
      </c>
      <c r="L58" s="35">
        <f>E58*K58</f>
        <v>0.165</v>
      </c>
      <c r="P58" s="32" t="s">
        <v>64</v>
      </c>
      <c r="V58" s="36" t="s">
        <v>15</v>
      </c>
      <c r="Z58" s="32" t="s">
        <v>131</v>
      </c>
      <c r="AA58" s="32" t="s">
        <v>64</v>
      </c>
      <c r="AB58" s="32">
        <v>2</v>
      </c>
    </row>
    <row r="59" spans="1:28" ht="25.5">
      <c r="A59" s="29">
        <v>21</v>
      </c>
      <c r="B59" s="30" t="s">
        <v>121</v>
      </c>
      <c r="C59" s="31" t="s">
        <v>140</v>
      </c>
      <c r="D59" s="38" t="s">
        <v>141</v>
      </c>
      <c r="F59" s="32" t="s">
        <v>142</v>
      </c>
      <c r="H59" s="34">
        <f>ROUND(E59*G59,2)</f>
        <v>0</v>
      </c>
      <c r="J59" s="34">
        <f>ROUND(E59*G59,2)</f>
        <v>0</v>
      </c>
      <c r="P59" s="32" t="s">
        <v>64</v>
      </c>
      <c r="V59" s="36" t="s">
        <v>124</v>
      </c>
      <c r="Z59" s="32" t="s">
        <v>143</v>
      </c>
      <c r="AA59" s="32">
        <v>6799670001603</v>
      </c>
      <c r="AB59" s="32">
        <v>1</v>
      </c>
    </row>
    <row r="60" spans="4:23" ht="12.75">
      <c r="D60" s="43" t="s">
        <v>144</v>
      </c>
      <c r="E60" s="44">
        <f>J60</f>
        <v>0</v>
      </c>
      <c r="H60" s="44">
        <f>SUM(H48:H59)</f>
        <v>0</v>
      </c>
      <c r="I60" s="44">
        <f>SUM(I48:I59)</f>
        <v>0</v>
      </c>
      <c r="J60" s="44">
        <f>SUM(J48:J59)</f>
        <v>0</v>
      </c>
      <c r="L60" s="45">
        <f>SUM(L48:L59)</f>
        <v>0.30610000000000004</v>
      </c>
      <c r="N60" s="46">
        <f>SUM(N48:N59)</f>
        <v>0</v>
      </c>
      <c r="W60" s="37">
        <f>SUM(W48:W59)</f>
        <v>0</v>
      </c>
    </row>
    <row r="62" ht="12.75">
      <c r="B62" s="31" t="s">
        <v>145</v>
      </c>
    </row>
    <row r="63" spans="1:28" ht="25.5">
      <c r="A63" s="29">
        <v>22</v>
      </c>
      <c r="B63" s="30" t="s">
        <v>146</v>
      </c>
      <c r="C63" s="31" t="s">
        <v>147</v>
      </c>
      <c r="D63" s="38" t="s">
        <v>148</v>
      </c>
      <c r="E63" s="33">
        <v>6</v>
      </c>
      <c r="F63" s="32" t="s">
        <v>149</v>
      </c>
      <c r="H63" s="34">
        <f>ROUND(E63*G63,2)</f>
        <v>0</v>
      </c>
      <c r="J63" s="34">
        <f>ROUND(E63*G63,2)</f>
        <v>0</v>
      </c>
      <c r="P63" s="32" t="s">
        <v>64</v>
      </c>
      <c r="V63" s="36" t="s">
        <v>124</v>
      </c>
      <c r="Z63" s="32" t="s">
        <v>150</v>
      </c>
      <c r="AA63" s="32" t="s">
        <v>64</v>
      </c>
      <c r="AB63" s="32">
        <v>1</v>
      </c>
    </row>
    <row r="64" spans="1:28" ht="25.5">
      <c r="A64" s="29">
        <v>23</v>
      </c>
      <c r="B64" s="30" t="s">
        <v>146</v>
      </c>
      <c r="C64" s="31" t="s">
        <v>151</v>
      </c>
      <c r="D64" s="38" t="s">
        <v>152</v>
      </c>
      <c r="E64" s="33">
        <v>2</v>
      </c>
      <c r="F64" s="32" t="s">
        <v>149</v>
      </c>
      <c r="H64" s="34">
        <f>ROUND(E64*G64,2)</f>
        <v>0</v>
      </c>
      <c r="J64" s="34">
        <f>ROUND(E64*G64,2)</f>
        <v>0</v>
      </c>
      <c r="P64" s="32" t="s">
        <v>64</v>
      </c>
      <c r="V64" s="36" t="s">
        <v>124</v>
      </c>
      <c r="Z64" s="32" t="s">
        <v>150</v>
      </c>
      <c r="AA64" s="32" t="s">
        <v>64</v>
      </c>
      <c r="AB64" s="32">
        <v>1</v>
      </c>
    </row>
    <row r="65" spans="4:23" ht="12.75">
      <c r="D65" s="43" t="s">
        <v>153</v>
      </c>
      <c r="E65" s="44">
        <f>J65</f>
        <v>0</v>
      </c>
      <c r="H65" s="44">
        <f>SUM(H62:H64)</f>
        <v>0</v>
      </c>
      <c r="I65" s="44">
        <f>SUM(I62:I64)</f>
        <v>0</v>
      </c>
      <c r="J65" s="44">
        <f>SUM(J62:J64)</f>
        <v>0</v>
      </c>
      <c r="L65" s="45">
        <f>SUM(L62:L64)</f>
        <v>0</v>
      </c>
      <c r="N65" s="46">
        <f>SUM(N62:N64)</f>
        <v>0</v>
      </c>
      <c r="W65" s="37">
        <f>SUM(W62:W64)</f>
        <v>0</v>
      </c>
    </row>
    <row r="67" spans="4:23" ht="12.75">
      <c r="D67" s="43" t="s">
        <v>154</v>
      </c>
      <c r="E67" s="44">
        <f>J67</f>
        <v>0</v>
      </c>
      <c r="H67" s="44">
        <f>+H60+H65</f>
        <v>0</v>
      </c>
      <c r="I67" s="44">
        <f>+I60+I65</f>
        <v>0</v>
      </c>
      <c r="J67" s="44">
        <f>+J60+J65</f>
        <v>0</v>
      </c>
      <c r="L67" s="45">
        <f>+L60+L65</f>
        <v>0.30610000000000004</v>
      </c>
      <c r="N67" s="46">
        <f>+N60+N65</f>
        <v>0</v>
      </c>
      <c r="W67" s="37">
        <f>+W60+W65</f>
        <v>0</v>
      </c>
    </row>
    <row r="69" spans="4:23" ht="12.75">
      <c r="D69" s="47" t="s">
        <v>155</v>
      </c>
      <c r="E69" s="44">
        <f>J69</f>
        <v>0</v>
      </c>
      <c r="H69" s="44">
        <f>+H46+H67</f>
        <v>0</v>
      </c>
      <c r="I69" s="44">
        <f>+I46+I67</f>
        <v>0</v>
      </c>
      <c r="J69" s="44">
        <f>+J46+J67</f>
        <v>0</v>
      </c>
      <c r="L69" s="45">
        <f>+L46+L67</f>
        <v>80.99118168000001</v>
      </c>
      <c r="N69" s="46">
        <f>+N46+N67</f>
        <v>0</v>
      </c>
      <c r="W69" s="37">
        <f>+W46+W67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2015-09-11T14:19:46Z</cp:lastPrinted>
  <dcterms:created xsi:type="dcterms:W3CDTF">1999-04-06T07:39:42Z</dcterms:created>
  <dcterms:modified xsi:type="dcterms:W3CDTF">2017-11-14T13:04:21Z</dcterms:modified>
  <cp:category/>
  <cp:version/>
  <cp:contentType/>
  <cp:contentStatus/>
</cp:coreProperties>
</file>